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05" windowWidth="15120" windowHeight="8010"/>
  </bookViews>
  <sheets>
    <sheet name="Лист1" sheetId="1" r:id="rId1"/>
  </sheets>
  <definedNames>
    <definedName name="_xlnm.Print_Titles" localSheetId="0">Лист1!$13:$14</definedName>
    <definedName name="_xlnm.Print_Area" localSheetId="0">Лист1!$A$1:$F$104</definedName>
  </definedNames>
  <calcPr calcId="162913"/>
</workbook>
</file>

<file path=xl/calcChain.xml><?xml version="1.0" encoding="utf-8"?>
<calcChain xmlns="http://schemas.openxmlformats.org/spreadsheetml/2006/main">
  <c r="C53" i="1" l="1"/>
  <c r="D100" i="1" l="1"/>
  <c r="E100" i="1"/>
  <c r="D101" i="1"/>
  <c r="E101" i="1"/>
  <c r="D102" i="1"/>
  <c r="E102" i="1"/>
  <c r="D103" i="1"/>
  <c r="E103" i="1"/>
  <c r="C81" i="1" l="1"/>
  <c r="C80" i="1" s="1"/>
  <c r="D99" i="1"/>
  <c r="D98" i="1" s="1"/>
  <c r="D97" i="1" s="1"/>
  <c r="D96" i="1" s="1"/>
  <c r="D95" i="1" s="1"/>
  <c r="D94" i="1" s="1"/>
  <c r="D93" i="1" s="1"/>
  <c r="D92" i="1" s="1"/>
  <c r="D91" i="1" s="1"/>
  <c r="D90" i="1" s="1"/>
  <c r="D89" i="1" s="1"/>
  <c r="D88" i="1" s="1"/>
  <c r="D87" i="1" s="1"/>
  <c r="D86" i="1" s="1"/>
  <c r="D85" i="1" s="1"/>
  <c r="D84" i="1" s="1"/>
  <c r="D83" i="1" s="1"/>
  <c r="D82" i="1" s="1"/>
  <c r="D81" i="1" s="1"/>
  <c r="D80" i="1" s="1"/>
  <c r="E99" i="1"/>
  <c r="E98" i="1" s="1"/>
  <c r="E97" i="1" s="1"/>
  <c r="E96" i="1" s="1"/>
  <c r="E95" i="1" s="1"/>
  <c r="E94" i="1" s="1"/>
  <c r="E93" i="1" s="1"/>
  <c r="E92" i="1" s="1"/>
  <c r="E91" i="1" s="1"/>
  <c r="E90" i="1" s="1"/>
  <c r="E89" i="1" s="1"/>
  <c r="E88" i="1" s="1"/>
  <c r="E87" i="1" s="1"/>
  <c r="E86" i="1" s="1"/>
  <c r="E85" i="1" s="1"/>
  <c r="E84" i="1" s="1"/>
  <c r="E83" i="1" s="1"/>
  <c r="E82" i="1" s="1"/>
  <c r="E81" i="1" s="1"/>
  <c r="E80" i="1" s="1"/>
  <c r="D44" i="1"/>
  <c r="E44" i="1"/>
  <c r="C44" i="1"/>
  <c r="D19" i="1"/>
  <c r="E19" i="1"/>
  <c r="C19" i="1"/>
  <c r="D22" i="1"/>
  <c r="E22" i="1"/>
  <c r="C22" i="1"/>
  <c r="D26" i="1"/>
  <c r="E26" i="1"/>
  <c r="C26" i="1"/>
  <c r="D29" i="1"/>
  <c r="E29" i="1"/>
  <c r="C29" i="1"/>
  <c r="C60" i="1" l="1"/>
  <c r="C36" i="1" l="1"/>
  <c r="C32" i="1" s="1"/>
  <c r="D53" i="1"/>
  <c r="E53" i="1"/>
  <c r="E47" i="1"/>
  <c r="D47" i="1"/>
  <c r="C47" i="1"/>
  <c r="D60" i="1"/>
  <c r="E60" i="1"/>
  <c r="E49" i="1"/>
  <c r="E36" i="1"/>
  <c r="E32" i="1" s="1"/>
  <c r="E17" i="1"/>
  <c r="D49" i="1"/>
  <c r="D36" i="1"/>
  <c r="D32" i="1" s="1"/>
  <c r="D17" i="1"/>
  <c r="C49" i="1"/>
  <c r="C17" i="1"/>
  <c r="C16" i="1" l="1"/>
  <c r="D16" i="1" l="1"/>
  <c r="E16" i="1"/>
</calcChain>
</file>

<file path=xl/sharedStrings.xml><?xml version="1.0" encoding="utf-8"?>
<sst xmlns="http://schemas.openxmlformats.org/spreadsheetml/2006/main" count="169" uniqueCount="166">
  <si>
    <t>к решению Тверской городской Думы</t>
  </si>
  <si>
    <t>Код классификации доходов</t>
  </si>
  <si>
    <t>Наименование дохода</t>
  </si>
  <si>
    <t>000 1 00 00000 00 0000 000</t>
  </si>
  <si>
    <t>НАЛОГОВЫЕ И НЕНАЛОГОВЫЕ ДОХОДЫ</t>
  </si>
  <si>
    <t>000 1 01 00000 00 0000 000</t>
  </si>
  <si>
    <t>000 1 01 02000 01 0000 110</t>
  </si>
  <si>
    <t>000 1 03 00000 00 0000 000</t>
  </si>
  <si>
    <t>000 1 03 02000 01 0000 110</t>
  </si>
  <si>
    <t>000 1 05 00000 00 0000 000</t>
  </si>
  <si>
    <t>000 1 05 03000 01 0000 110</t>
  </si>
  <si>
    <t>000 1 06 00000 00 0000 000</t>
  </si>
  <si>
    <t>000 1 06 01000 00 0000 110</t>
  </si>
  <si>
    <t>000 1 06 06000 00 0000 110</t>
  </si>
  <si>
    <t>000 1 08 00000 00 0000 000</t>
  </si>
  <si>
    <t>000 1 08 03010 01 0000 110</t>
  </si>
  <si>
    <t>000 1 08 07150 01 0000 110</t>
  </si>
  <si>
    <t>000 1 11 00000 00 0000 000</t>
  </si>
  <si>
    <t>000 1 11 05012 04 0000 120</t>
  </si>
  <si>
    <t>000 1 11 05024 04 0000 120</t>
  </si>
  <si>
    <t>000 1 11 05034 04 0000 120</t>
  </si>
  <si>
    <t>000 1 11 05074 04 0000 120</t>
  </si>
  <si>
    <t>000 1 12 00000 00 0000 000</t>
  </si>
  <si>
    <t>000 1 12 01000 01 0000 120</t>
  </si>
  <si>
    <t>000 1 13 00000 00 0000 000</t>
  </si>
  <si>
    <t>000 1 13 01994 04 0000 130</t>
  </si>
  <si>
    <t>000 1 13 02064 04 0000 130</t>
  </si>
  <si>
    <t>000 1 13 02994 04 0000 130</t>
  </si>
  <si>
    <t>000 1 14 00000 00 0000 000</t>
  </si>
  <si>
    <t>000 1 14 01040 04 0000 410</t>
  </si>
  <si>
    <t>000 1 14 06012 04 0000 430</t>
  </si>
  <si>
    <t>000 1 14 06024 04 0000 430</t>
  </si>
  <si>
    <t>000 1 16 00000 00 0000 000</t>
  </si>
  <si>
    <t>Налог на доходы физических лиц</t>
  </si>
  <si>
    <t>Акцизы по подакцизным товарам (продукции), производимым на территории Российской Федерации</t>
  </si>
  <si>
    <t>Единый сельскохозяйственный налог</t>
  </si>
  <si>
    <t>Налог на имущество физических лиц</t>
  </si>
  <si>
    <t>Земельный налог</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</si>
  <si>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</si>
  <si>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Государственная пошлина за выдачу разрешения на установку рекламной конструкции</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</si>
  <si>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</si>
  <si>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</si>
  <si>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Плата за негативное воздействие на окружающую среду</t>
  </si>
  <si>
    <t>Доходы от продажи квартир, находящихся в собственности городских округов</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</si>
  <si>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</si>
  <si>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</si>
  <si>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тыс.руб.</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</si>
  <si>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округов</t>
  </si>
  <si>
    <t>000 1 11 05092 04 0000 120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</si>
  <si>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</si>
  <si>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000 1 11 05312 04 0000 120</t>
  </si>
  <si>
    <t>Утверждено</t>
  </si>
  <si>
    <t>Налоговые и неналоговые доходы бюджета города Твери</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</si>
  <si>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</si>
  <si>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000 1 11 05324 04 0000 120</t>
  </si>
  <si>
    <t>000 1 14 13040 04 0000 410</t>
  </si>
  <si>
    <t>000 1 16 01050 01 0000 140</t>
  </si>
  <si>
    <t>000 1 16 01060 01 0000 140</t>
  </si>
  <si>
    <t>000 1 16 01070 01 0000 140</t>
  </si>
  <si>
    <t>000 1 16 01080 01 0000 140</t>
  </si>
  <si>
    <t>000 1 16 01130 01 0000 140</t>
  </si>
  <si>
    <t>000 1 16 01200 01 0000 140</t>
  </si>
  <si>
    <t>Административные штрафы, установленные законами субъектов Российской Федерации об административных правонарушениях</t>
  </si>
  <si>
    <t>000 1 16 01170 01 0000 140</t>
  </si>
  <si>
    <t>000 1 16 01190 01 0000 140</t>
  </si>
  <si>
    <t>000 1 16 02000 02 0000 140</t>
  </si>
  <si>
    <t>000 1 16 10030 04 0000 140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</si>
  <si>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</si>
  <si>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000 1 16 11060 01 0000 140</t>
  </si>
  <si>
    <t>Платежи, уплачиваемые в целях возмещения вреда, причиняемого автомобильным дорогам</t>
  </si>
  <si>
    <t>000 1 16 01140 01 0000 140</t>
  </si>
  <si>
    <t>000 1 16 01150 01 0000 140</t>
  </si>
  <si>
    <t>-</t>
  </si>
  <si>
    <t xml:space="preserve"> – в виде арендной платы</t>
  </si>
  <si>
    <t xml:space="preserve"> – в виде платы по договору социального найма</t>
  </si>
  <si>
    <t>Доходы от сдачи в аренду имущества, составляющего казну городских округов (за исключением земельных участков), в том числе:</t>
  </si>
  <si>
    <t>000 1 16 01110 01 0000 140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</si>
  <si>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</si>
  <si>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</si>
  <si>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</si>
  <si>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</si>
  <si>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</si>
  <si>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</si>
  <si>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</si>
  <si>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</si>
  <si>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</si>
  <si>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</si>
  <si>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</si>
  <si>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 в виде платы по договору на установку и эксплуатацию рекламной конструкции, а также средств от продажи права на заключение указанного договора</t>
  </si>
  <si>
    <t xml:space="preserve"> – в виде платы по договору на размещение нестационарного торгового объекта, в том числе объекта по оказанию услуг, на территории города Твери</t>
  </si>
  <si>
    <t xml:space="preserve">000 1 11 09080 04 0000 120
</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</si>
  <si>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в том числе:</t>
  </si>
  <si>
    <t>000 1 05 01000 00 0000 110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</si>
  <si>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</si>
  <si>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Приложение 1</t>
  </si>
  <si>
    <t>НАЛОГИ НА ПРИБЫЛЬ, ДОХОДЫ</t>
  </si>
  <si>
    <t>НАЛОГИ НА ТОВАРЫ (РАБОТЫ, УСЛУГИ), РЕАЛИЗУЕМЫЕ НА ТЕРРИТОРИИ РОССИЙСКОЙ ФЕДЕРАЦИИ</t>
  </si>
  <si>
    <t>2025 год</t>
  </si>
  <si>
    <t>НАЛОГИ НА СОВОКУПНЫЙ ДОХОД</t>
  </si>
  <si>
    <t>НАЛОГИ НА ИМУЩЕСТВО</t>
  </si>
  <si>
    <t>000 1 05 04000 02 0000 110</t>
  </si>
  <si>
    <t>Налог, взимаемый в связи с применением патентной системы налогообложения</t>
  </si>
  <si>
    <t>ГОСУДАРСТВЕННАЯ ПОШЛИНА</t>
  </si>
  <si>
    <t>ДОХОДЫ ОТ ИСПОЛЬЗОВАНИЯ ИМУЩЕСТВА, НАХОДЯЩЕГОСЯ В ГОСУДАРСТВЕННОЙ И МУНИЦИПАЛЬНОЙ СОБСТВЕННОСТИ</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</si>
  <si>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</si>
  <si>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ПЛАТЕЖИ ПРИ ПОЛЬЗОВАНИИ ПРИРОДНЫМИ РЕСУРСАМИ</t>
  </si>
  <si>
    <t>ДОХОДЫ ОТ ОКАЗАНИЯ ПЛАТНЫХ УСЛУГ И КОМПЕНСАЦИИ ЗАТРАТ ГОСУДАРСТВА</t>
  </si>
  <si>
    <t>Прочие доходы от оказания платных услуг (работ) получателями средств бюджетов городских округов</t>
  </si>
  <si>
    <t>Доходы, поступающие в порядке возмещения расходов, понесенных в связи с эксплуатацией имущества городских округов</t>
  </si>
  <si>
    <t>Прочие доходы от компенсации затрат бюджетов городских округов</t>
  </si>
  <si>
    <t>ДОХОДЫ ОТ ПРОДАЖИ МАТЕРИАЛЬНЫХ И НЕМАТЕРИАЛЬНЫХ АКТИВОВ</t>
  </si>
  <si>
    <t xml:space="preserve">000 1 14 06312 04 0000 430
</t>
  </si>
  <si>
    <t>ШТРАФЫ, САНКЦИИ, ВОЗМЕЩЕНИЕ УЩЕРБА</t>
  </si>
  <si>
    <t>000 1 16 01090 01 0000 140</t>
  </si>
  <si>
    <t>000 1 16 11050 01 0000 140</t>
  </si>
  <si>
    <t>Налог, взимаемый в связи с применением упрощенной системы налогообложения</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</si>
  <si>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</si>
  <si>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2026 год</t>
  </si>
  <si>
    <t>на 2025 год и на плановый период 2026 и 2027 годов</t>
  </si>
  <si>
    <t>2027 год</t>
  </si>
  <si>
    <t>000 1 11 09044 04 0000 120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</si>
  <si>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</si>
  <si>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000 1 14 06324 04 0000 430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</si>
  <si>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городских округов</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</si>
  <si>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</si>
  <si>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</si>
  <si>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</si>
  <si>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000 1 03 03000 01 000 110</t>
  </si>
  <si>
    <t>Туристический налог</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</si>
  <si>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</si>
  <si>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000 1 16 07010 04 0000 140</t>
  </si>
  <si>
    <t>000 1 16 07090 04 0000 140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</si>
  <si>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</si>
  <si>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Доходы от приватизации имущества, находящегося в собственности городских округов, в части приватизации нефинансовых активов имущества казны</t>
  </si>
  <si>
    <t>«Приложение 1</t>
  </si>
  <si>
    <t>000 1 17 00000 00 0000 000</t>
  </si>
  <si>
    <t>Прочие неналоговые доходы</t>
  </si>
  <si>
    <t xml:space="preserve">000 1 17 15020 04 0000 150
</t>
  </si>
  <si>
    <t>Инициативные платежи, зачисляемые в бюджеты городских округов</t>
  </si>
  <si>
    <t>».</t>
  </si>
  <si>
    <t xml:space="preserve"> - на реализацию инициативного проекта "Ремонт асфальтового покрытия дворовой территории многоквартирного дома г. Тверь, ул. Андрея Дементьева, д. 15"</t>
  </si>
  <si>
    <t xml:space="preserve"> - на реализацию инициативного проекта "Ремонт асфальтового покрытия по адресу: г. Тверь, ул. Дементьева, д. 19"</t>
  </si>
  <si>
    <t xml:space="preserve"> - на реализацию инициативного проекта "Благоустройство дворовых территорий по адресу: г. Тверь, Тверской пр.,  д. 15 и ул. Советской, д. 7"</t>
  </si>
  <si>
    <t xml:space="preserve"> - на реализацию инициативного проекта "Замена игрового комплекса и системы видеонаблюдения для дома № 16 по адресу: г. Тверь, ул. Голландская, дом 16"</t>
  </si>
  <si>
    <t xml:space="preserve"> - на реализацию программ по поддержке местных инициатив по проекту "Ремонт тротуаров для пешеходов на придомовой территории МКД №23, корп.1 по ул. Хромова, г. Твери"</t>
  </si>
  <si>
    <t xml:space="preserve"> - на реализацию программ по поддержке местных инициатив по проекту "Устройство асфальтобетонной парковки на территории многоквартирного дома, расположенного по адресу: г. Тверь, ул. Паши Савельевой, д. 54 "</t>
  </si>
  <si>
    <t xml:space="preserve"> - на реализацию программ по поддержке местных инициатив по проекту  "Благоустройство дворовой территории многоквартирного дома, расположенного по адресу:   г. Тверь, ул. Хромова, д. 25."</t>
  </si>
  <si>
    <t xml:space="preserve"> - на реализацию программ по поддержке местных инициатив по проекту  "Благоустройство спортивной площадки, расположенной во дворе многоквартирного дома по адресу: г. Тверь, ул. Хромова, д. 25"</t>
  </si>
  <si>
    <t xml:space="preserve"> - на реализацию программ по поддержке местных инициатив по проекту  "Благоустройство  площадки для сбора твердых бытовых отходов и КГО по адресу: город Тверь, улица Хромова, дом 17"</t>
  </si>
  <si>
    <t xml:space="preserve"> - на реализацию программ по поддержке местных инициатив по проекту "Ограждение дворовой территории по адресу: Тверская обл., г. Тверь, ул. Паши Савельевой д. 6"</t>
  </si>
  <si>
    <t xml:space="preserve"> - на реализацию программ по поддержке местных инициатив по проекту "Ремонт дворовой территории по адресу: г. Тверь, ул. Маршала Конева, д. 12, корп. 1"</t>
  </si>
  <si>
    <t xml:space="preserve"> - на реализацию программ по поддержке местных инициатив по проекту  "Благоустройство придомовой территории жилого дома по адресу: г. Тверь,  пос. Химинститута, д.41"</t>
  </si>
  <si>
    <t xml:space="preserve"> - на реализацию программ по поддержке местных инициатив по проекту  "Благоустройство дворовой территории многоквартирного дома, расположенного по адресу: г. Тверь, ул. 15 лет Октября, д.63, корп.2"</t>
  </si>
  <si>
    <t xml:space="preserve"> - на реализацию программ по поддержке местных инициатив по проекту "Ограждение дворовой территорий по адресу: г.Тверь, ул. Московская 24 к 3 и Смоленский пер.8"</t>
  </si>
  <si>
    <t xml:space="preserve"> - на реализацию программ по поддержке местных инициатив по проекту "Ремонт асфальтобетонного покрытия на придомовой территории по адресу: г. Тверь, ул. Склизкова, д.100"</t>
  </si>
  <si>
    <t xml:space="preserve"> - на реализацию программ по поддержке местных инициатив по проекту "Ремонт придомовой территории по адресу: г. Тверь, ул. Склизкова, д. 10"</t>
  </si>
  <si>
    <t xml:space="preserve"> - на реализацию программ по поддержке местных инициатив по проекту "Благоустройство дворовой территории по адресу: г. Тверь, ул. Кайкова, дом 5"</t>
  </si>
  <si>
    <t xml:space="preserve"> - на реализацию программ по поддержке местных инициатив по проекту "Ремонт проезда дворовых территорий многоквартирных  домов  по адресу: г. Тверь,  б-р Радищева, д. 42, 44, 44а, 44б, 48в, Студенческий пер., д. 19, ул. Симеоновская, д. 33, 33а, 41 (1 этап работ по ремонту)"</t>
  </si>
  <si>
    <t xml:space="preserve"> - на реализацию программ по поддержке местных инициатив по проекту "Благоустройство придомовой территории по адресу: г. Тверь ул. Ерофеева, д.16"</t>
  </si>
  <si>
    <t xml:space="preserve"> - на реализацию программ по поддержке местных инициатив по проекту "Приобретение мемориальной доски Кудрявцеву И.В. по адресу: г. Тверь, Свободный пер., д. 30"</t>
  </si>
  <si>
    <t xml:space="preserve"> - на реализацию программ по поддержке местных инициатив по проекту "Обустройство площадки по сбору твердых и бытовых отходов на придомовой территории многоквартирного жилого дома, расположенного по адресу: г. Тверь, проспект Чайковского, д. 37"</t>
  </si>
  <si>
    <t xml:space="preserve"> - на реализацию программ по поддержке местных инициатив по проекту "Приобретение светового оборудования для зрительного зала муниципального бюджетного учреждения Дворца культуры «Синтетик» г. Твери"</t>
  </si>
  <si>
    <t>от 19.12.2024  № 203</t>
  </si>
  <si>
    <t>000 1 11 07014 04 0000 120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</si>
  <si>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</si>
  <si>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от  23.12. 2025   № 221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</si>
</sst>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1"/>
      <color theme="1"/>
      <name val="Calibri"/>
      <family val="2"/>
      <charset val="204"/>
      <scheme val="minor"/>
    </font>
    <font>
      <sz val="11"/>
      <name val="Times New Roman"/>
      <family val="1"/>
      <charset val="204"/>
    </font>
    <font>
      <sz val="14"/>
      <color theme="1"/>
      <name val="Calibri"/>
      <family val="2"/>
      <charset val="204"/>
      <scheme val="minor"/>
    </font>
    <font>
      <sz val="8"/>
      <color theme="1"/>
      <name val="Calibri"/>
      <family val="2"/>
      <charset val="204"/>
      <scheme val="minor"/>
    </font>
    <font>
      <b/>
      <sz val="14"/>
      <name val="Times New Roman"/>
      <family val="1"/>
      <charset val="204"/>
    </font>
    <font>
      <sz val="11"/>
      <name val="Calibri"/>
      <family val="2"/>
      <charset val="204"/>
      <scheme val="minor"/>
    </font>
    <font>
      <i/>
      <sz val="11"/>
      <name val="Times New Roman"/>
      <family val="1"/>
      <charset val="204"/>
    </font>
    <font>
      <sz val="14"/>
      <name val="Times New Roman"/>
      <family val="1"/>
      <charset val="204"/>
    </font>
    <font>
      <sz val="10"/>
      <name val="Times New Roman"/>
      <family val="1"/>
      <charset val="204"/>
    </font>
    <font>
      <sz val="12"/>
      <name val="Times New Roman"/>
      <family val="1"/>
      <charset val="204"/>
    </font>
    <font>
      <sz val="8"/>
      <name val="Times New Roman"/>
      <family val="1"/>
      <charset val="204"/>
    </font>
    <font>
      <b/>
      <sz val="11"/>
      <name val="Times New Roman"/>
      <family val="1"/>
      <charset val="204"/>
    </font>
    <font>
      <sz val="14"/>
      <name val="Calibri"/>
      <family val="2"/>
      <charset val="204"/>
      <scheme val="minor"/>
    </font>
    <font>
      <sz val="8"/>
      <name val="Calibri"/>
      <family val="2"/>
      <charset val="20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1" fillId="0" borderId="1" xfId="0" applyFont="1" applyBorder="1" applyAlignment="1">
      <alignment horizontal="center" vertical="top" wrapText="1"/>
    </xf>
    <xf numFmtId="0" fontId="1" fillId="0" borderId="1" xfId="0" applyFont="1" applyFill="1" applyBorder="1" applyAlignment="1">
      <alignment horizontal="justify" vertical="center" wrapText="1"/>
    </xf>
    <xf numFmtId="164" fontId="1" fillId="0" borderId="1" xfId="0" applyNumberFormat="1" applyFont="1" applyFill="1" applyBorder="1" applyAlignment="1">
      <alignment horizontal="right" vertical="center"/>
    </xf>
    <xf numFmtId="49" fontId="1" fillId="0" borderId="1" xfId="0" applyNumberFormat="1" applyFont="1" applyFill="1" applyBorder="1" applyAlignment="1">
      <alignment horizontal="justify" vertical="center" wrapText="1"/>
    </xf>
    <xf numFmtId="164" fontId="11" fillId="0" borderId="1" xfId="0" applyNumberFormat="1" applyFont="1" applyFill="1" applyBorder="1" applyAlignment="1">
      <alignment horizontal="right" vertical="center"/>
    </xf>
    <xf numFmtId="0" fontId="11" fillId="0" borderId="1" xfId="0" applyFont="1" applyFill="1" applyBorder="1" applyAlignment="1">
      <alignment horizontal="justify" vertical="center" wrapText="1"/>
    </xf>
    <xf numFmtId="0" fontId="5" fillId="0" borderId="0" xfId="0" applyFont="1" applyFill="1" applyAlignment="1">
      <alignment vertical="top"/>
    </xf>
    <xf numFmtId="0" fontId="0" fillId="0" borderId="0" xfId="0" applyFill="1"/>
    <xf numFmtId="0" fontId="5" fillId="0" borderId="0" xfId="0" applyFont="1" applyFill="1" applyAlignment="1">
      <alignment horizontal="right" vertical="center"/>
    </xf>
    <xf numFmtId="0" fontId="2" fillId="0" borderId="0" xfId="0" applyFont="1" applyFill="1"/>
    <xf numFmtId="164" fontId="8" fillId="0" borderId="0" xfId="0" applyNumberFormat="1" applyFont="1" applyFill="1" applyAlignment="1">
      <alignment horizontal="right" vertical="center"/>
    </xf>
    <xf numFmtId="0" fontId="9" fillId="0" borderId="0" xfId="0" applyFont="1" applyFill="1" applyAlignment="1">
      <alignment horizontal="right" vertical="center"/>
    </xf>
    <xf numFmtId="0" fontId="5" fillId="0" borderId="0" xfId="0" applyFont="1" applyFill="1" applyAlignment="1">
      <alignment horizontal="justify" vertical="center" wrapText="1"/>
    </xf>
    <xf numFmtId="0" fontId="1" fillId="0" borderId="1" xfId="0" applyFont="1" applyFill="1" applyBorder="1" applyAlignment="1">
      <alignment horizontal="center" vertical="top" wrapText="1"/>
    </xf>
    <xf numFmtId="0" fontId="11" fillId="0" borderId="1" xfId="0" applyFont="1" applyFill="1" applyBorder="1" applyAlignment="1">
      <alignment horizontal="center" vertical="top" wrapText="1"/>
    </xf>
    <xf numFmtId="0" fontId="10" fillId="0" borderId="1" xfId="0" applyFont="1" applyFill="1" applyBorder="1" applyAlignment="1">
      <alignment horizontal="center" vertical="center"/>
    </xf>
    <xf numFmtId="164" fontId="6" fillId="0" borderId="1" xfId="0" applyNumberFormat="1" applyFont="1" applyFill="1" applyBorder="1" applyAlignment="1">
      <alignment horizontal="right" vertical="center"/>
    </xf>
    <xf numFmtId="0" fontId="5" fillId="0" borderId="0" xfId="0" applyFont="1" applyFill="1" applyBorder="1" applyAlignment="1">
      <alignment horizontal="right" vertical="center"/>
    </xf>
    <xf numFmtId="164" fontId="1" fillId="0" borderId="0" xfId="0" applyNumberFormat="1" applyFont="1" applyFill="1" applyBorder="1" applyAlignment="1">
      <alignment horizontal="right" vertical="center"/>
    </xf>
    <xf numFmtId="0" fontId="10" fillId="0" borderId="1" xfId="0" applyFont="1" applyFill="1" applyBorder="1" applyAlignment="1">
      <alignment horizontal="center" vertical="top" wrapText="1"/>
    </xf>
    <xf numFmtId="0" fontId="10" fillId="0" borderId="1" xfId="0" applyFont="1" applyFill="1" applyBorder="1" applyAlignment="1">
      <alignment horizontal="center" vertical="center" wrapText="1"/>
    </xf>
    <xf numFmtId="0" fontId="3" fillId="0" borderId="0" xfId="0" applyFont="1" applyFill="1"/>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top" wrapText="1"/>
    </xf>
    <xf numFmtId="0" fontId="1" fillId="0" borderId="0" xfId="0" applyFont="1" applyFill="1" applyBorder="1" applyAlignment="1">
      <alignment horizontal="center" vertical="top" wrapText="1"/>
    </xf>
    <xf numFmtId="0" fontId="1" fillId="0" borderId="0" xfId="0" applyFont="1" applyFill="1" applyBorder="1" applyAlignment="1">
      <alignment horizontal="justify" vertical="center" wrapText="1"/>
    </xf>
    <xf numFmtId="0" fontId="5" fillId="0" borderId="0" xfId="0" applyFont="1" applyFill="1" applyBorder="1" applyAlignment="1">
      <alignment vertical="top"/>
    </xf>
    <xf numFmtId="0" fontId="5" fillId="0" borderId="0" xfId="0" applyFont="1" applyFill="1" applyBorder="1" applyAlignment="1">
      <alignment horizontal="justify" vertical="center" wrapText="1"/>
    </xf>
    <xf numFmtId="0" fontId="11" fillId="0" borderId="1" xfId="0" applyFont="1" applyBorder="1" applyAlignment="1">
      <alignment horizontal="center" vertical="center"/>
    </xf>
    <xf numFmtId="0" fontId="6" fillId="0" borderId="1" xfId="0" applyFont="1" applyFill="1" applyBorder="1" applyAlignment="1">
      <alignment horizontal="justify" wrapText="1"/>
    </xf>
    <xf numFmtId="0" fontId="1" fillId="0" borderId="0" xfId="0" applyFont="1" applyBorder="1" applyAlignment="1">
      <alignment horizontal="center" vertical="top" wrapText="1"/>
    </xf>
    <xf numFmtId="0" fontId="5" fillId="0" borderId="0" xfId="0" applyFont="1" applyFill="1"/>
    <xf numFmtId="0" fontId="1" fillId="0" borderId="1" xfId="0" applyFont="1" applyBorder="1" applyAlignment="1">
      <alignment horizontal="justify" vertical="center" wrapText="1"/>
    </xf>
    <xf numFmtId="0" fontId="12" fillId="0" borderId="0" xfId="0" applyFont="1" applyFill="1"/>
    <xf numFmtId="0" fontId="13" fillId="0" borderId="0" xfId="0" applyFont="1" applyFill="1"/>
    <xf numFmtId="0" fontId="7" fillId="0" borderId="0" xfId="0" applyFont="1" applyFill="1"/>
    <xf numFmtId="164" fontId="1" fillId="2" borderId="1" xfId="0" applyNumberFormat="1" applyFont="1" applyFill="1" applyBorder="1" applyAlignment="1">
      <alignment horizontal="right" vertical="center"/>
    </xf>
    <xf numFmtId="164" fontId="0" fillId="0" borderId="0" xfId="0" applyNumberFormat="1" applyFill="1"/>
    <xf numFmtId="0" fontId="1" fillId="0" borderId="1" xfId="0" applyFont="1" applyFill="1" applyBorder="1" applyAlignment="1">
      <alignment horizontal="center" vertical="center" wrapText="1"/>
    </xf>
    <xf numFmtId="0" fontId="7" fillId="0" borderId="0" xfId="0" applyFont="1" applyFill="1" applyAlignment="1">
      <alignment horizontal="right" vertical="center"/>
    </xf>
    <xf numFmtId="0" fontId="7" fillId="0" borderId="0" xfId="0" applyFont="1" applyFill="1" applyAlignment="1">
      <alignment horizontal="right"/>
    </xf>
    <xf numFmtId="0" fontId="1" fillId="0" borderId="1" xfId="0" applyFont="1" applyFill="1" applyBorder="1" applyAlignment="1">
      <alignment horizontal="center" vertical="center" wrapText="1"/>
    </xf>
    <xf numFmtId="0" fontId="4" fillId="0" borderId="0" xfId="0" applyFont="1" applyFill="1" applyAlignment="1">
      <alignment horizontal="center" vertic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7"/>
  <sheetViews>
    <sheetView tabSelected="1" view="pageBreakPreview" topLeftCell="A94" zoomScale="110" zoomScaleNormal="90" zoomScaleSheetLayoutView="110" workbookViewId="0">
      <selection activeCell="B3" sqref="B3:E3"/>
    </sheetView>
  </sheetViews>
  <sheetFormatPr defaultRowHeight="15" x14ac:dyDescent="0.25"/>
  <cols>
    <col min="1" max="1" width="27.140625" style="7" customWidth="1"/>
    <col min="2" max="2" width="79.85546875" style="13" customWidth="1"/>
    <col min="3" max="3" width="12.5703125" style="9" customWidth="1"/>
    <col min="4" max="4" width="12.85546875" style="9" customWidth="1"/>
    <col min="5" max="5" width="12.28515625" style="9" customWidth="1"/>
    <col min="6" max="6" width="3.28515625" style="32" customWidth="1"/>
    <col min="7" max="7" width="9.85546875" style="8" bestFit="1" customWidth="1"/>
    <col min="8" max="16384" width="9.140625" style="8"/>
  </cols>
  <sheetData>
    <row r="1" spans="1:6" ht="18.75" x14ac:dyDescent="0.25">
      <c r="B1" s="40" t="s">
        <v>94</v>
      </c>
      <c r="C1" s="40"/>
      <c r="D1" s="40"/>
      <c r="E1" s="40"/>
    </row>
    <row r="2" spans="1:6" ht="18.75" x14ac:dyDescent="0.3">
      <c r="B2" s="41" t="s">
        <v>0</v>
      </c>
      <c r="C2" s="41"/>
      <c r="D2" s="41"/>
      <c r="E2" s="41"/>
    </row>
    <row r="3" spans="1:6" ht="18.75" x14ac:dyDescent="0.3">
      <c r="B3" s="41" t="s">
        <v>165</v>
      </c>
      <c r="C3" s="41"/>
      <c r="D3" s="41"/>
      <c r="E3" s="41"/>
    </row>
    <row r="5" spans="1:6" ht="18.75" x14ac:dyDescent="0.25">
      <c r="B5" s="40" t="s">
        <v>134</v>
      </c>
      <c r="C5" s="40"/>
      <c r="D5" s="40"/>
      <c r="E5" s="40"/>
    </row>
    <row r="6" spans="1:6" ht="18.75" x14ac:dyDescent="0.3">
      <c r="B6" s="41" t="s">
        <v>0</v>
      </c>
      <c r="C6" s="41"/>
      <c r="D6" s="41"/>
      <c r="E6" s="41"/>
    </row>
    <row r="7" spans="1:6" ht="18.75" x14ac:dyDescent="0.3">
      <c r="B7" s="41" t="s">
        <v>162</v>
      </c>
      <c r="C7" s="41"/>
      <c r="D7" s="41"/>
      <c r="E7" s="41"/>
    </row>
    <row r="10" spans="1:6" s="10" customFormat="1" ht="18.75" x14ac:dyDescent="0.3">
      <c r="A10" s="43" t="s">
        <v>52</v>
      </c>
      <c r="B10" s="43"/>
      <c r="C10" s="43"/>
      <c r="D10" s="43"/>
      <c r="E10" s="43"/>
      <c r="F10" s="34"/>
    </row>
    <row r="11" spans="1:6" s="10" customFormat="1" ht="18.75" x14ac:dyDescent="0.3">
      <c r="A11" s="43" t="s">
        <v>118</v>
      </c>
      <c r="B11" s="43"/>
      <c r="C11" s="43"/>
      <c r="D11" s="43"/>
      <c r="E11" s="43"/>
      <c r="F11" s="34"/>
    </row>
    <row r="12" spans="1:6" s="10" customFormat="1" ht="24.75" customHeight="1" x14ac:dyDescent="0.3">
      <c r="A12" s="7"/>
      <c r="B12" s="13"/>
      <c r="C12" s="11"/>
      <c r="D12" s="12"/>
      <c r="E12" s="12" t="s">
        <v>46</v>
      </c>
      <c r="F12" s="34"/>
    </row>
    <row r="13" spans="1:6" ht="18" customHeight="1" x14ac:dyDescent="0.25">
      <c r="A13" s="42" t="s">
        <v>1</v>
      </c>
      <c r="B13" s="42" t="s">
        <v>2</v>
      </c>
      <c r="C13" s="42" t="s">
        <v>51</v>
      </c>
      <c r="D13" s="42"/>
      <c r="E13" s="42"/>
    </row>
    <row r="14" spans="1:6" ht="17.25" customHeight="1" x14ac:dyDescent="0.25">
      <c r="A14" s="42"/>
      <c r="B14" s="42"/>
      <c r="C14" s="39" t="s">
        <v>97</v>
      </c>
      <c r="D14" s="39" t="s">
        <v>117</v>
      </c>
      <c r="E14" s="39" t="s">
        <v>119</v>
      </c>
    </row>
    <row r="15" spans="1:6" s="22" customFormat="1" ht="11.25" customHeight="1" x14ac:dyDescent="0.2">
      <c r="A15" s="20">
        <v>1</v>
      </c>
      <c r="B15" s="21">
        <v>2</v>
      </c>
      <c r="C15" s="16">
        <v>3</v>
      </c>
      <c r="D15" s="16">
        <v>4</v>
      </c>
      <c r="E15" s="16">
        <v>5</v>
      </c>
      <c r="F15" s="35"/>
    </row>
    <row r="16" spans="1:6" ht="26.25" customHeight="1" x14ac:dyDescent="0.25">
      <c r="A16" s="15" t="s">
        <v>3</v>
      </c>
      <c r="B16" s="6" t="s">
        <v>4</v>
      </c>
      <c r="C16" s="5">
        <f>C17+C19+C22+C26+C29+C32+C47+C49+C53+C60+C80</f>
        <v>6811811.1000000006</v>
      </c>
      <c r="D16" s="5">
        <f>D17+D19+D22+D26+D29+D32+D47+D49+D53+D60</f>
        <v>7088309</v>
      </c>
      <c r="E16" s="5">
        <f>E17+E19+E22+E26+E29+E32+E47+E49+E53+E60</f>
        <v>7718580</v>
      </c>
    </row>
    <row r="17" spans="1:7" ht="24" customHeight="1" x14ac:dyDescent="0.25">
      <c r="A17" s="15" t="s">
        <v>5</v>
      </c>
      <c r="B17" s="6" t="s">
        <v>95</v>
      </c>
      <c r="C17" s="5">
        <f>C18</f>
        <v>3592526</v>
      </c>
      <c r="D17" s="5">
        <f>D18</f>
        <v>4089722</v>
      </c>
      <c r="E17" s="5">
        <f>E18</f>
        <v>4705467</v>
      </c>
    </row>
    <row r="18" spans="1:7" ht="24" customHeight="1" x14ac:dyDescent="0.25">
      <c r="A18" s="14" t="s">
        <v>6</v>
      </c>
      <c r="B18" s="2" t="s">
        <v>33</v>
      </c>
      <c r="C18" s="3">
        <v>3592526</v>
      </c>
      <c r="D18" s="3">
        <v>4089722</v>
      </c>
      <c r="E18" s="3">
        <v>4705467</v>
      </c>
    </row>
    <row r="19" spans="1:7" ht="30.75" customHeight="1" x14ac:dyDescent="0.25">
      <c r="A19" s="15" t="s">
        <v>7</v>
      </c>
      <c r="B19" s="6" t="s">
        <v>96</v>
      </c>
      <c r="C19" s="5">
        <f>SUM(C20:C21)</f>
        <v>49134</v>
      </c>
      <c r="D19" s="5">
        <f t="shared" ref="D19:E19" si="0">SUM(D20:D21)</f>
        <v>49715</v>
      </c>
      <c r="E19" s="5">
        <f t="shared" si="0"/>
        <v>50387</v>
      </c>
    </row>
    <row r="20" spans="1:7" ht="30.75" customHeight="1" x14ac:dyDescent="0.25">
      <c r="A20" s="14" t="s">
        <v>8</v>
      </c>
      <c r="B20" s="2" t="s">
        <v>34</v>
      </c>
      <c r="C20" s="3">
        <v>27997</v>
      </c>
      <c r="D20" s="3">
        <v>28578</v>
      </c>
      <c r="E20" s="3">
        <v>29250</v>
      </c>
    </row>
    <row r="21" spans="1:7" ht="23.25" customHeight="1" x14ac:dyDescent="0.25">
      <c r="A21" s="14" t="s">
        <v>127</v>
      </c>
      <c r="B21" s="2" t="s">
        <v>128</v>
      </c>
      <c r="C21" s="3">
        <v>21137</v>
      </c>
      <c r="D21" s="3">
        <v>21137</v>
      </c>
      <c r="E21" s="3">
        <v>21137</v>
      </c>
    </row>
    <row r="22" spans="1:7" ht="24.75" customHeight="1" x14ac:dyDescent="0.25">
      <c r="A22" s="15" t="s">
        <v>9</v>
      </c>
      <c r="B22" s="6" t="s">
        <v>98</v>
      </c>
      <c r="C22" s="5">
        <f>SUM(C23:C25)</f>
        <v>1003500</v>
      </c>
      <c r="D22" s="5">
        <f t="shared" ref="D22:E22" si="1">SUM(D23:D25)</f>
        <v>949331</v>
      </c>
      <c r="E22" s="5">
        <f t="shared" si="1"/>
        <v>968467</v>
      </c>
    </row>
    <row r="23" spans="1:7" ht="24" customHeight="1" x14ac:dyDescent="0.25">
      <c r="A23" s="14" t="s">
        <v>92</v>
      </c>
      <c r="B23" s="2" t="s">
        <v>115</v>
      </c>
      <c r="C23" s="3">
        <v>746154</v>
      </c>
      <c r="D23" s="3">
        <v>769893</v>
      </c>
      <c r="E23" s="3">
        <v>783659</v>
      </c>
    </row>
    <row r="24" spans="1:7" ht="23.25" customHeight="1" x14ac:dyDescent="0.25">
      <c r="A24" s="14" t="s">
        <v>10</v>
      </c>
      <c r="B24" s="2" t="s">
        <v>35</v>
      </c>
      <c r="C24" s="3">
        <v>1165</v>
      </c>
      <c r="D24" s="3">
        <v>531</v>
      </c>
      <c r="E24" s="3">
        <v>552</v>
      </c>
    </row>
    <row r="25" spans="1:7" ht="23.25" customHeight="1" x14ac:dyDescent="0.25">
      <c r="A25" s="14" t="s">
        <v>100</v>
      </c>
      <c r="B25" s="2" t="s">
        <v>101</v>
      </c>
      <c r="C25" s="3">
        <v>256181</v>
      </c>
      <c r="D25" s="37">
        <v>178907</v>
      </c>
      <c r="E25" s="37">
        <v>184256</v>
      </c>
    </row>
    <row r="26" spans="1:7" ht="24" customHeight="1" x14ac:dyDescent="0.25">
      <c r="A26" s="15" t="s">
        <v>11</v>
      </c>
      <c r="B26" s="6" t="s">
        <v>99</v>
      </c>
      <c r="C26" s="5">
        <f>SUM(C27:C28)</f>
        <v>877643</v>
      </c>
      <c r="D26" s="5">
        <f t="shared" ref="D26:E26" si="2">SUM(D27:D28)</f>
        <v>871047</v>
      </c>
      <c r="E26" s="5">
        <f t="shared" si="2"/>
        <v>871047</v>
      </c>
      <c r="G26" s="38"/>
    </row>
    <row r="27" spans="1:7" ht="25.5" customHeight="1" x14ac:dyDescent="0.25">
      <c r="A27" s="14" t="s">
        <v>12</v>
      </c>
      <c r="B27" s="2" t="s">
        <v>36</v>
      </c>
      <c r="C27" s="3">
        <v>269012</v>
      </c>
      <c r="D27" s="3">
        <v>269012</v>
      </c>
      <c r="E27" s="3">
        <v>269012</v>
      </c>
    </row>
    <row r="28" spans="1:7" ht="24" customHeight="1" x14ac:dyDescent="0.25">
      <c r="A28" s="14" t="s">
        <v>13</v>
      </c>
      <c r="B28" s="2" t="s">
        <v>37</v>
      </c>
      <c r="C28" s="3">
        <v>608631</v>
      </c>
      <c r="D28" s="3">
        <v>602035</v>
      </c>
      <c r="E28" s="3">
        <v>602035</v>
      </c>
    </row>
    <row r="29" spans="1:7" ht="24.75" customHeight="1" x14ac:dyDescent="0.25">
      <c r="A29" s="15" t="s">
        <v>14</v>
      </c>
      <c r="B29" s="6" t="s">
        <v>102</v>
      </c>
      <c r="C29" s="5">
        <f>SUM(C30:C31)</f>
        <v>221404</v>
      </c>
      <c r="D29" s="5">
        <f t="shared" ref="D29:E29" si="3">SUM(D30:D31)</f>
        <v>213364</v>
      </c>
      <c r="E29" s="5">
        <f t="shared" si="3"/>
        <v>213364</v>
      </c>
    </row>
    <row r="30" spans="1:7" ht="34.5" customHeight="1" x14ac:dyDescent="0.25">
      <c r="A30" s="14" t="s">
        <v>15</v>
      </c>
      <c r="B30" s="2" t="s">
        <v>38</v>
      </c>
      <c r="C30" s="3">
        <v>221374</v>
      </c>
      <c r="D30" s="3">
        <v>213334</v>
      </c>
      <c r="E30" s="3">
        <v>213334</v>
      </c>
    </row>
    <row r="31" spans="1:7" ht="25.5" customHeight="1" x14ac:dyDescent="0.25">
      <c r="A31" s="14" t="s">
        <v>16</v>
      </c>
      <c r="B31" s="2" t="s">
        <v>39</v>
      </c>
      <c r="C31" s="3">
        <v>30</v>
      </c>
      <c r="D31" s="3">
        <v>30</v>
      </c>
      <c r="E31" s="3">
        <v>30</v>
      </c>
    </row>
    <row r="32" spans="1:7" ht="31.5" customHeight="1" x14ac:dyDescent="0.25">
      <c r="A32" s="15" t="s">
        <v>17</v>
      </c>
      <c r="B32" s="6" t="s">
        <v>103</v>
      </c>
      <c r="C32" s="5">
        <f>C33+C34+C35+C36+C39+C40+C41+C43+C44+C42</f>
        <v>730097.7</v>
      </c>
      <c r="D32" s="5">
        <f>D33+D34+D35+D36+D39+D40+D41+D43+D44+D42</f>
        <v>635127</v>
      </c>
      <c r="E32" s="5">
        <f>E33+E34+E35+E36+E39+E40+E41+E43+E44+E42</f>
        <v>639322</v>
      </c>
    </row>
    <row r="33" spans="1:5" ht="59.25" customHeight="1" x14ac:dyDescent="0.25">
      <c r="A33" s="14" t="s">
        <v>18</v>
      </c>
      <c r="B33" s="2" t="s">
        <v>40</v>
      </c>
      <c r="C33" s="3">
        <v>308679</v>
      </c>
      <c r="D33" s="3">
        <v>309144</v>
      </c>
      <c r="E33" s="3">
        <v>309628</v>
      </c>
    </row>
    <row r="34" spans="1:5" ht="45" customHeight="1" x14ac:dyDescent="0.25">
      <c r="A34" s="14" t="s">
        <v>19</v>
      </c>
      <c r="B34" s="2" t="s">
        <v>41</v>
      </c>
      <c r="C34" s="3">
        <v>77526</v>
      </c>
      <c r="D34" s="3">
        <v>71207</v>
      </c>
      <c r="E34" s="3">
        <v>72715</v>
      </c>
    </row>
    <row r="35" spans="1:5" ht="43.5" customHeight="1" x14ac:dyDescent="0.25">
      <c r="A35" s="14" t="s">
        <v>20</v>
      </c>
      <c r="B35" s="2" t="s">
        <v>116</v>
      </c>
      <c r="C35" s="3">
        <v>1662</v>
      </c>
      <c r="D35" s="3">
        <v>1104</v>
      </c>
      <c r="E35" s="3">
        <v>1149</v>
      </c>
    </row>
    <row r="36" spans="1:5" ht="29.25" customHeight="1" x14ac:dyDescent="0.25">
      <c r="A36" s="14" t="s">
        <v>21</v>
      </c>
      <c r="B36" s="2" t="s">
        <v>75</v>
      </c>
      <c r="C36" s="3">
        <f>C37+C38</f>
        <v>262629.09999999998</v>
      </c>
      <c r="D36" s="3">
        <f>D37+D38</f>
        <v>179340</v>
      </c>
      <c r="E36" s="3">
        <f>E37+E38</f>
        <v>180305</v>
      </c>
    </row>
    <row r="37" spans="1:5" ht="17.25" customHeight="1" x14ac:dyDescent="0.25">
      <c r="A37" s="14"/>
      <c r="B37" s="23" t="s">
        <v>73</v>
      </c>
      <c r="C37" s="17">
        <v>212850.1</v>
      </c>
      <c r="D37" s="17">
        <v>131109</v>
      </c>
      <c r="E37" s="17">
        <v>133338</v>
      </c>
    </row>
    <row r="38" spans="1:5" ht="18" customHeight="1" x14ac:dyDescent="0.25">
      <c r="A38" s="14"/>
      <c r="B38" s="23" t="s">
        <v>74</v>
      </c>
      <c r="C38" s="17">
        <v>49779</v>
      </c>
      <c r="D38" s="17">
        <v>48231</v>
      </c>
      <c r="E38" s="17">
        <v>46967</v>
      </c>
    </row>
    <row r="39" spans="1:5" ht="45" customHeight="1" x14ac:dyDescent="0.25">
      <c r="A39" s="14" t="s">
        <v>48</v>
      </c>
      <c r="B39" s="2" t="s">
        <v>47</v>
      </c>
      <c r="C39" s="3">
        <v>44318</v>
      </c>
      <c r="D39" s="3">
        <v>41966</v>
      </c>
      <c r="E39" s="3">
        <v>41966</v>
      </c>
    </row>
    <row r="40" spans="1:5" ht="73.5" customHeight="1" x14ac:dyDescent="0.25">
      <c r="A40" s="14" t="s">
        <v>50</v>
      </c>
      <c r="B40" s="2" t="s">
        <v>49</v>
      </c>
      <c r="C40" s="3">
        <v>699</v>
      </c>
      <c r="D40" s="3">
        <v>111</v>
      </c>
      <c r="E40" s="3">
        <v>47</v>
      </c>
    </row>
    <row r="41" spans="1:5" ht="60" customHeight="1" x14ac:dyDescent="0.25">
      <c r="A41" s="14" t="s">
        <v>54</v>
      </c>
      <c r="B41" s="2" t="s">
        <v>104</v>
      </c>
      <c r="C41" s="3">
        <v>152</v>
      </c>
      <c r="D41" s="3">
        <v>123</v>
      </c>
      <c r="E41" s="3">
        <v>123</v>
      </c>
    </row>
    <row r="42" spans="1:5" s="32" customFormat="1" ht="45" x14ac:dyDescent="0.25">
      <c r="A42" s="1" t="s">
        <v>163</v>
      </c>
      <c r="B42" s="33" t="s">
        <v>164</v>
      </c>
      <c r="C42" s="3">
        <v>2508.6</v>
      </c>
      <c r="D42" s="3">
        <v>0</v>
      </c>
      <c r="E42" s="3">
        <v>0</v>
      </c>
    </row>
    <row r="43" spans="1:5" ht="57.75" customHeight="1" x14ac:dyDescent="0.25">
      <c r="A43" s="14" t="s">
        <v>120</v>
      </c>
      <c r="B43" s="2" t="s">
        <v>121</v>
      </c>
      <c r="C43" s="3">
        <v>519</v>
      </c>
      <c r="D43" s="3">
        <v>519</v>
      </c>
      <c r="E43" s="3">
        <v>519</v>
      </c>
    </row>
    <row r="44" spans="1:5" ht="73.5" customHeight="1" x14ac:dyDescent="0.25">
      <c r="A44" s="14" t="s">
        <v>90</v>
      </c>
      <c r="B44" s="2" t="s">
        <v>91</v>
      </c>
      <c r="C44" s="3">
        <f>SUM(C46)</f>
        <v>31405</v>
      </c>
      <c r="D44" s="3">
        <f t="shared" ref="D44:E44" si="4">SUM(D46)</f>
        <v>31613</v>
      </c>
      <c r="E44" s="3">
        <f t="shared" si="4"/>
        <v>32870</v>
      </c>
    </row>
    <row r="45" spans="1:5" ht="29.25" hidden="1" customHeight="1" x14ac:dyDescent="0.25">
      <c r="A45" s="24"/>
      <c r="B45" s="23" t="s">
        <v>88</v>
      </c>
      <c r="C45" s="17" t="s">
        <v>72</v>
      </c>
      <c r="D45" s="17" t="s">
        <v>72</v>
      </c>
      <c r="E45" s="17" t="s">
        <v>72</v>
      </c>
    </row>
    <row r="46" spans="1:5" ht="30" customHeight="1" x14ac:dyDescent="0.25">
      <c r="A46" s="24"/>
      <c r="B46" s="23" t="s">
        <v>89</v>
      </c>
      <c r="C46" s="17">
        <v>31405</v>
      </c>
      <c r="D46" s="17">
        <v>31613</v>
      </c>
      <c r="E46" s="17">
        <v>32870</v>
      </c>
    </row>
    <row r="47" spans="1:5" ht="19.5" customHeight="1" x14ac:dyDescent="0.25">
      <c r="A47" s="15" t="s">
        <v>22</v>
      </c>
      <c r="B47" s="6" t="s">
        <v>105</v>
      </c>
      <c r="C47" s="5">
        <f>C48</f>
        <v>16228.4</v>
      </c>
      <c r="D47" s="5">
        <f>D48</f>
        <v>0</v>
      </c>
      <c r="E47" s="5">
        <f>E48</f>
        <v>0</v>
      </c>
    </row>
    <row r="48" spans="1:5" ht="21" customHeight="1" x14ac:dyDescent="0.25">
      <c r="A48" s="14" t="s">
        <v>23</v>
      </c>
      <c r="B48" s="2" t="s">
        <v>42</v>
      </c>
      <c r="C48" s="3">
        <v>16228.4</v>
      </c>
      <c r="D48" s="3">
        <v>0</v>
      </c>
      <c r="E48" s="3">
        <v>0</v>
      </c>
    </row>
    <row r="49" spans="1:5" ht="31.5" customHeight="1" x14ac:dyDescent="0.25">
      <c r="A49" s="15" t="s">
        <v>24</v>
      </c>
      <c r="B49" s="6" t="s">
        <v>106</v>
      </c>
      <c r="C49" s="5">
        <f>C50+C51+C52</f>
        <v>22767</v>
      </c>
      <c r="D49" s="5">
        <f>D50+D51+D52</f>
        <v>17702</v>
      </c>
      <c r="E49" s="5">
        <f>E50+E51+E52</f>
        <v>17719</v>
      </c>
    </row>
    <row r="50" spans="1:5" ht="30" x14ac:dyDescent="0.25">
      <c r="A50" s="14" t="s">
        <v>25</v>
      </c>
      <c r="B50" s="2" t="s">
        <v>107</v>
      </c>
      <c r="C50" s="3">
        <v>247</v>
      </c>
      <c r="D50" s="3">
        <v>247</v>
      </c>
      <c r="E50" s="3">
        <v>247</v>
      </c>
    </row>
    <row r="51" spans="1:5" ht="30" x14ac:dyDescent="0.25">
      <c r="A51" s="14" t="s">
        <v>26</v>
      </c>
      <c r="B51" s="2" t="s">
        <v>108</v>
      </c>
      <c r="C51" s="3">
        <v>410</v>
      </c>
      <c r="D51" s="3">
        <v>426</v>
      </c>
      <c r="E51" s="3">
        <v>443</v>
      </c>
    </row>
    <row r="52" spans="1:5" ht="24" customHeight="1" x14ac:dyDescent="0.25">
      <c r="A52" s="14" t="s">
        <v>27</v>
      </c>
      <c r="B52" s="2" t="s">
        <v>109</v>
      </c>
      <c r="C52" s="3">
        <v>22110</v>
      </c>
      <c r="D52" s="3">
        <v>17029</v>
      </c>
      <c r="E52" s="3">
        <v>17029</v>
      </c>
    </row>
    <row r="53" spans="1:5" ht="21.75" customHeight="1" x14ac:dyDescent="0.25">
      <c r="A53" s="15" t="s">
        <v>28</v>
      </c>
      <c r="B53" s="6" t="s">
        <v>110</v>
      </c>
      <c r="C53" s="5">
        <f>SUM(C54:C59)</f>
        <v>202968</v>
      </c>
      <c r="D53" s="5">
        <f>SUM(D54:D59)</f>
        <v>185224</v>
      </c>
      <c r="E53" s="5">
        <f>SUM(E54:E59)</f>
        <v>175685</v>
      </c>
    </row>
    <row r="54" spans="1:5" ht="21.75" customHeight="1" x14ac:dyDescent="0.25">
      <c r="A54" s="14" t="s">
        <v>29</v>
      </c>
      <c r="B54" s="2" t="s">
        <v>43</v>
      </c>
      <c r="C54" s="3">
        <v>16615</v>
      </c>
      <c r="D54" s="3">
        <v>13759</v>
      </c>
      <c r="E54" s="3">
        <v>13910</v>
      </c>
    </row>
    <row r="55" spans="1:5" ht="31.5" customHeight="1" x14ac:dyDescent="0.25">
      <c r="A55" s="14" t="s">
        <v>30</v>
      </c>
      <c r="B55" s="2" t="s">
        <v>44</v>
      </c>
      <c r="C55" s="3">
        <v>53172</v>
      </c>
      <c r="D55" s="3">
        <v>21691</v>
      </c>
      <c r="E55" s="3">
        <v>21691</v>
      </c>
    </row>
    <row r="56" spans="1:5" ht="48.75" customHeight="1" x14ac:dyDescent="0.25">
      <c r="A56" s="14" t="s">
        <v>31</v>
      </c>
      <c r="B56" s="2" t="s">
        <v>45</v>
      </c>
      <c r="C56" s="3">
        <v>23495</v>
      </c>
      <c r="D56" s="3">
        <v>64617</v>
      </c>
      <c r="E56" s="3">
        <v>64617</v>
      </c>
    </row>
    <row r="57" spans="1:5" ht="62.25" customHeight="1" x14ac:dyDescent="0.25">
      <c r="A57" s="14" t="s">
        <v>111</v>
      </c>
      <c r="B57" s="2" t="s">
        <v>53</v>
      </c>
      <c r="C57" s="3">
        <v>7415</v>
      </c>
      <c r="D57" s="3">
        <v>3164</v>
      </c>
      <c r="E57" s="3">
        <v>3164</v>
      </c>
    </row>
    <row r="58" spans="1:5" ht="45" x14ac:dyDescent="0.25">
      <c r="A58" s="14" t="s">
        <v>122</v>
      </c>
      <c r="B58" s="2" t="s">
        <v>123</v>
      </c>
      <c r="C58" s="3">
        <v>3405</v>
      </c>
      <c r="D58" s="3">
        <v>2120</v>
      </c>
      <c r="E58" s="3">
        <v>2120</v>
      </c>
    </row>
    <row r="59" spans="1:5" ht="33" customHeight="1" x14ac:dyDescent="0.25">
      <c r="A59" s="14" t="s">
        <v>55</v>
      </c>
      <c r="B59" s="2" t="s">
        <v>133</v>
      </c>
      <c r="C59" s="3">
        <v>98866</v>
      </c>
      <c r="D59" s="3">
        <v>79873</v>
      </c>
      <c r="E59" s="3">
        <v>70183</v>
      </c>
    </row>
    <row r="60" spans="1:5" ht="20.25" customHeight="1" x14ac:dyDescent="0.25">
      <c r="A60" s="15" t="s">
        <v>32</v>
      </c>
      <c r="B60" s="6" t="s">
        <v>112</v>
      </c>
      <c r="C60" s="5">
        <f>SUM(C61:C79)</f>
        <v>82083</v>
      </c>
      <c r="D60" s="5">
        <f>SUM(D61:D79)</f>
        <v>77077</v>
      </c>
      <c r="E60" s="5">
        <f>SUM(E61:E79)</f>
        <v>77122</v>
      </c>
    </row>
    <row r="61" spans="1:5" ht="44.25" customHeight="1" x14ac:dyDescent="0.25">
      <c r="A61" s="14" t="s">
        <v>56</v>
      </c>
      <c r="B61" s="2" t="s">
        <v>80</v>
      </c>
      <c r="C61" s="3">
        <v>196</v>
      </c>
      <c r="D61" s="3">
        <v>198</v>
      </c>
      <c r="E61" s="3">
        <v>198</v>
      </c>
    </row>
    <row r="62" spans="1:5" ht="60" x14ac:dyDescent="0.25">
      <c r="A62" s="14" t="s">
        <v>57</v>
      </c>
      <c r="B62" s="4" t="s">
        <v>81</v>
      </c>
      <c r="C62" s="3">
        <v>412</v>
      </c>
      <c r="D62" s="3">
        <v>411</v>
      </c>
      <c r="E62" s="3">
        <v>411</v>
      </c>
    </row>
    <row r="63" spans="1:5" ht="45" x14ac:dyDescent="0.25">
      <c r="A63" s="14" t="s">
        <v>58</v>
      </c>
      <c r="B63" s="2" t="s">
        <v>82</v>
      </c>
      <c r="C63" s="3">
        <v>1117</v>
      </c>
      <c r="D63" s="3">
        <v>1117</v>
      </c>
      <c r="E63" s="3">
        <v>1117</v>
      </c>
    </row>
    <row r="64" spans="1:5" ht="50.25" customHeight="1" x14ac:dyDescent="0.25">
      <c r="A64" s="14" t="s">
        <v>59</v>
      </c>
      <c r="B64" s="2" t="s">
        <v>124</v>
      </c>
      <c r="C64" s="3">
        <v>219</v>
      </c>
      <c r="D64" s="3">
        <v>219</v>
      </c>
      <c r="E64" s="3">
        <v>219</v>
      </c>
    </row>
    <row r="65" spans="1:5" ht="45" x14ac:dyDescent="0.25">
      <c r="A65" s="14" t="s">
        <v>113</v>
      </c>
      <c r="B65" s="2" t="s">
        <v>93</v>
      </c>
      <c r="C65" s="3">
        <v>24</v>
      </c>
      <c r="D65" s="3">
        <v>24</v>
      </c>
      <c r="E65" s="3">
        <v>24</v>
      </c>
    </row>
    <row r="66" spans="1:5" ht="46.5" customHeight="1" x14ac:dyDescent="0.25">
      <c r="A66" s="14" t="s">
        <v>76</v>
      </c>
      <c r="B66" s="2" t="s">
        <v>77</v>
      </c>
      <c r="C66" s="3">
        <v>3</v>
      </c>
      <c r="D66" s="3">
        <v>3</v>
      </c>
      <c r="E66" s="3">
        <v>3</v>
      </c>
    </row>
    <row r="67" spans="1:5" ht="48" customHeight="1" x14ac:dyDescent="0.25">
      <c r="A67" s="14" t="s">
        <v>60</v>
      </c>
      <c r="B67" s="2" t="s">
        <v>83</v>
      </c>
      <c r="C67" s="3">
        <v>169</v>
      </c>
      <c r="D67" s="3">
        <v>169</v>
      </c>
      <c r="E67" s="3">
        <v>169</v>
      </c>
    </row>
    <row r="68" spans="1:5" ht="62.25" customHeight="1" x14ac:dyDescent="0.25">
      <c r="A68" s="14" t="s">
        <v>70</v>
      </c>
      <c r="B68" s="2" t="s">
        <v>84</v>
      </c>
      <c r="C68" s="3">
        <v>3081</v>
      </c>
      <c r="D68" s="3">
        <v>3081</v>
      </c>
      <c r="E68" s="3">
        <v>3081</v>
      </c>
    </row>
    <row r="69" spans="1:5" ht="73.5" customHeight="1" x14ac:dyDescent="0.25">
      <c r="A69" s="14" t="s">
        <v>71</v>
      </c>
      <c r="B69" s="2" t="s">
        <v>125</v>
      </c>
      <c r="C69" s="3">
        <v>159</v>
      </c>
      <c r="D69" s="3">
        <v>159</v>
      </c>
      <c r="E69" s="3">
        <v>159</v>
      </c>
    </row>
    <row r="70" spans="1:5" ht="45" x14ac:dyDescent="0.25">
      <c r="A70" s="14" t="s">
        <v>63</v>
      </c>
      <c r="B70" s="2" t="s">
        <v>85</v>
      </c>
      <c r="C70" s="3">
        <v>138</v>
      </c>
      <c r="D70" s="3">
        <v>138</v>
      </c>
      <c r="E70" s="3">
        <v>138</v>
      </c>
    </row>
    <row r="71" spans="1:5" ht="45" x14ac:dyDescent="0.25">
      <c r="A71" s="14" t="s">
        <v>64</v>
      </c>
      <c r="B71" s="2" t="s">
        <v>86</v>
      </c>
      <c r="C71" s="3">
        <v>2622</v>
      </c>
      <c r="D71" s="3">
        <v>2622</v>
      </c>
      <c r="E71" s="3">
        <v>2622</v>
      </c>
    </row>
    <row r="72" spans="1:5" ht="49.5" customHeight="1" x14ac:dyDescent="0.25">
      <c r="A72" s="14" t="s">
        <v>61</v>
      </c>
      <c r="B72" s="2" t="s">
        <v>87</v>
      </c>
      <c r="C72" s="3">
        <v>13716</v>
      </c>
      <c r="D72" s="3">
        <v>8718</v>
      </c>
      <c r="E72" s="3">
        <v>8767</v>
      </c>
    </row>
    <row r="73" spans="1:5" ht="30" customHeight="1" x14ac:dyDescent="0.25">
      <c r="A73" s="14" t="s">
        <v>65</v>
      </c>
      <c r="B73" s="2" t="s">
        <v>62</v>
      </c>
      <c r="C73" s="3">
        <v>41497</v>
      </c>
      <c r="D73" s="3">
        <v>41497</v>
      </c>
      <c r="E73" s="3">
        <v>41497</v>
      </c>
    </row>
    <row r="74" spans="1:5" ht="58.5" customHeight="1" x14ac:dyDescent="0.25">
      <c r="A74" s="14" t="s">
        <v>130</v>
      </c>
      <c r="B74" s="2" t="s">
        <v>132</v>
      </c>
      <c r="C74" s="3">
        <v>1156</v>
      </c>
      <c r="D74" s="3">
        <v>1156</v>
      </c>
      <c r="E74" s="3">
        <v>1156</v>
      </c>
    </row>
    <row r="75" spans="1:5" ht="48.75" customHeight="1" x14ac:dyDescent="0.25">
      <c r="A75" s="14" t="s">
        <v>131</v>
      </c>
      <c r="B75" s="2" t="s">
        <v>129</v>
      </c>
      <c r="C75" s="3">
        <v>15745</v>
      </c>
      <c r="D75" s="3">
        <v>15745</v>
      </c>
      <c r="E75" s="3">
        <v>15745</v>
      </c>
    </row>
    <row r="76" spans="1:5" ht="59.25" customHeight="1" x14ac:dyDescent="0.25">
      <c r="A76" s="14" t="s">
        <v>66</v>
      </c>
      <c r="B76" s="2" t="s">
        <v>67</v>
      </c>
      <c r="C76" s="3">
        <v>76</v>
      </c>
      <c r="D76" s="3">
        <v>76</v>
      </c>
      <c r="E76" s="3">
        <v>76</v>
      </c>
    </row>
    <row r="77" spans="1:5" ht="63" customHeight="1" x14ac:dyDescent="0.25">
      <c r="A77" s="14" t="s">
        <v>78</v>
      </c>
      <c r="B77" s="2" t="s">
        <v>79</v>
      </c>
      <c r="C77" s="3">
        <v>17</v>
      </c>
      <c r="D77" s="3">
        <v>8</v>
      </c>
      <c r="E77" s="3">
        <v>4</v>
      </c>
    </row>
    <row r="78" spans="1:5" ht="120" x14ac:dyDescent="0.25">
      <c r="A78" s="14" t="s">
        <v>114</v>
      </c>
      <c r="B78" s="2" t="s">
        <v>126</v>
      </c>
      <c r="C78" s="3">
        <v>431</v>
      </c>
      <c r="D78" s="3">
        <v>431</v>
      </c>
      <c r="E78" s="3">
        <v>431</v>
      </c>
    </row>
    <row r="79" spans="1:5" ht="34.5" customHeight="1" x14ac:dyDescent="0.25">
      <c r="A79" s="14" t="s">
        <v>68</v>
      </c>
      <c r="B79" s="2" t="s">
        <v>69</v>
      </c>
      <c r="C79" s="3">
        <v>1305</v>
      </c>
      <c r="D79" s="3">
        <v>1305</v>
      </c>
      <c r="E79" s="3">
        <v>1305</v>
      </c>
    </row>
    <row r="80" spans="1:5" ht="22.5" customHeight="1" x14ac:dyDescent="0.25">
      <c r="A80" s="29" t="s">
        <v>135</v>
      </c>
      <c r="B80" s="6" t="s">
        <v>136</v>
      </c>
      <c r="C80" s="5">
        <f>C81</f>
        <v>13460</v>
      </c>
      <c r="D80" s="5">
        <f t="shared" ref="D80:E80" si="5">D81</f>
        <v>0</v>
      </c>
      <c r="E80" s="5">
        <f t="shared" si="5"/>
        <v>0</v>
      </c>
    </row>
    <row r="81" spans="1:5" ht="19.5" customHeight="1" x14ac:dyDescent="0.25">
      <c r="A81" s="1" t="s">
        <v>137</v>
      </c>
      <c r="B81" s="2" t="s">
        <v>138</v>
      </c>
      <c r="C81" s="3">
        <f>SUM(C82:C103)</f>
        <v>13460</v>
      </c>
      <c r="D81" s="3">
        <f t="shared" ref="D81:E81" si="6">SUM(D82:D106)</f>
        <v>0</v>
      </c>
      <c r="E81" s="3">
        <f t="shared" si="6"/>
        <v>0</v>
      </c>
    </row>
    <row r="82" spans="1:5" ht="45" x14ac:dyDescent="0.25">
      <c r="A82" s="1"/>
      <c r="B82" s="30" t="s">
        <v>144</v>
      </c>
      <c r="C82" s="3">
        <v>354.7</v>
      </c>
      <c r="D82" s="3">
        <f t="shared" ref="D82:E82" si="7">SUM(D83:D107)</f>
        <v>0</v>
      </c>
      <c r="E82" s="3">
        <f t="shared" si="7"/>
        <v>0</v>
      </c>
    </row>
    <row r="83" spans="1:5" ht="45" x14ac:dyDescent="0.25">
      <c r="A83" s="1"/>
      <c r="B83" s="30" t="s">
        <v>145</v>
      </c>
      <c r="C83" s="3">
        <v>607.9</v>
      </c>
      <c r="D83" s="3">
        <f t="shared" ref="D83:E83" si="8">SUM(D84:D108)</f>
        <v>0</v>
      </c>
      <c r="E83" s="3">
        <f t="shared" si="8"/>
        <v>0</v>
      </c>
    </row>
    <row r="84" spans="1:5" ht="45" x14ac:dyDescent="0.25">
      <c r="A84" s="1"/>
      <c r="B84" s="30" t="s">
        <v>146</v>
      </c>
      <c r="C84" s="3">
        <v>1079.8</v>
      </c>
      <c r="D84" s="3">
        <f t="shared" ref="D84:E84" si="9">SUM(D85:D109)</f>
        <v>0</v>
      </c>
      <c r="E84" s="3">
        <f t="shared" si="9"/>
        <v>0</v>
      </c>
    </row>
    <row r="85" spans="1:5" ht="45" x14ac:dyDescent="0.25">
      <c r="A85" s="1"/>
      <c r="B85" s="30" t="s">
        <v>147</v>
      </c>
      <c r="C85" s="3">
        <v>1228.5</v>
      </c>
      <c r="D85" s="3">
        <f t="shared" ref="D85:E85" si="10">SUM(D86:D110)</f>
        <v>0</v>
      </c>
      <c r="E85" s="3">
        <f t="shared" si="10"/>
        <v>0</v>
      </c>
    </row>
    <row r="86" spans="1:5" ht="45" x14ac:dyDescent="0.25">
      <c r="A86" s="1"/>
      <c r="B86" s="30" t="s">
        <v>148</v>
      </c>
      <c r="C86" s="3">
        <v>207.9</v>
      </c>
      <c r="D86" s="3">
        <f t="shared" ref="D86:E86" si="11">SUM(D87:D111)</f>
        <v>0</v>
      </c>
      <c r="E86" s="3">
        <f t="shared" si="11"/>
        <v>0</v>
      </c>
    </row>
    <row r="87" spans="1:5" ht="30" customHeight="1" x14ac:dyDescent="0.25">
      <c r="A87" s="1"/>
      <c r="B87" s="30" t="s">
        <v>149</v>
      </c>
      <c r="C87" s="3">
        <v>282</v>
      </c>
      <c r="D87" s="3">
        <f t="shared" ref="D87:E87" si="12">SUM(D88:D112)</f>
        <v>0</v>
      </c>
      <c r="E87" s="3">
        <f t="shared" si="12"/>
        <v>0</v>
      </c>
    </row>
    <row r="88" spans="1:5" ht="30.75" customHeight="1" x14ac:dyDescent="0.25">
      <c r="A88" s="1"/>
      <c r="B88" s="30" t="s">
        <v>150</v>
      </c>
      <c r="C88" s="3">
        <v>840.1</v>
      </c>
      <c r="D88" s="3">
        <f t="shared" ref="D88:E88" si="13">SUM(D89:D113)</f>
        <v>0</v>
      </c>
      <c r="E88" s="3">
        <f t="shared" si="13"/>
        <v>0</v>
      </c>
    </row>
    <row r="89" spans="1:5" ht="45" x14ac:dyDescent="0.25">
      <c r="A89" s="1"/>
      <c r="B89" s="30" t="s">
        <v>151</v>
      </c>
      <c r="C89" s="3">
        <v>683.9</v>
      </c>
      <c r="D89" s="3">
        <f t="shared" ref="D89:E89" si="14">SUM(D90:D114)</f>
        <v>0</v>
      </c>
      <c r="E89" s="3">
        <f t="shared" si="14"/>
        <v>0</v>
      </c>
    </row>
    <row r="90" spans="1:5" ht="45" x14ac:dyDescent="0.25">
      <c r="A90" s="1"/>
      <c r="B90" s="30" t="s">
        <v>152</v>
      </c>
      <c r="C90" s="3">
        <v>1000.2</v>
      </c>
      <c r="D90" s="3">
        <f t="shared" ref="D90:E90" si="15">SUM(D91:D115)</f>
        <v>0</v>
      </c>
      <c r="E90" s="3">
        <f t="shared" si="15"/>
        <v>0</v>
      </c>
    </row>
    <row r="91" spans="1:5" ht="33" customHeight="1" x14ac:dyDescent="0.25">
      <c r="A91" s="1"/>
      <c r="B91" s="30" t="s">
        <v>153</v>
      </c>
      <c r="C91" s="3">
        <v>312.10000000000002</v>
      </c>
      <c r="D91" s="3">
        <f t="shared" ref="D91:E91" si="16">SUM(D92:D116)</f>
        <v>0</v>
      </c>
      <c r="E91" s="3">
        <f t="shared" si="16"/>
        <v>0</v>
      </c>
    </row>
    <row r="92" spans="1:5" ht="45" x14ac:dyDescent="0.25">
      <c r="A92" s="1"/>
      <c r="B92" s="30" t="s">
        <v>154</v>
      </c>
      <c r="C92" s="3">
        <v>937.2</v>
      </c>
      <c r="D92" s="3">
        <f t="shared" ref="D92:E92" si="17">SUM(D93:D117)</f>
        <v>0</v>
      </c>
      <c r="E92" s="3">
        <f t="shared" si="17"/>
        <v>0</v>
      </c>
    </row>
    <row r="93" spans="1:5" ht="30" x14ac:dyDescent="0.25">
      <c r="A93" s="1"/>
      <c r="B93" s="30" t="s">
        <v>155</v>
      </c>
      <c r="C93" s="3">
        <v>1138.7</v>
      </c>
      <c r="D93" s="3">
        <f t="shared" ref="D93:E93" si="18">SUM(D94:D118)</f>
        <v>0</v>
      </c>
      <c r="E93" s="3">
        <f t="shared" si="18"/>
        <v>0</v>
      </c>
    </row>
    <row r="94" spans="1:5" ht="32.25" customHeight="1" x14ac:dyDescent="0.25">
      <c r="A94" s="1"/>
      <c r="B94" s="30" t="s">
        <v>156</v>
      </c>
      <c r="C94" s="3">
        <v>673.8</v>
      </c>
      <c r="D94" s="3">
        <f t="shared" ref="D94:E94" si="19">SUM(D95:D119)</f>
        <v>0</v>
      </c>
      <c r="E94" s="3">
        <f t="shared" si="19"/>
        <v>0</v>
      </c>
    </row>
    <row r="95" spans="1:5" ht="60" x14ac:dyDescent="0.25">
      <c r="A95" s="1"/>
      <c r="B95" s="30" t="s">
        <v>157</v>
      </c>
      <c r="C95" s="3">
        <v>656</v>
      </c>
      <c r="D95" s="3">
        <f t="shared" ref="D95:E95" si="20">SUM(D96:D120)</f>
        <v>0</v>
      </c>
      <c r="E95" s="3">
        <f t="shared" si="20"/>
        <v>0</v>
      </c>
    </row>
    <row r="96" spans="1:5" ht="31.5" customHeight="1" x14ac:dyDescent="0.25">
      <c r="A96" s="1"/>
      <c r="B96" s="30" t="s">
        <v>158</v>
      </c>
      <c r="C96" s="3">
        <v>544</v>
      </c>
      <c r="D96" s="3">
        <f t="shared" ref="D96:E96" si="21">SUM(D97:D121)</f>
        <v>0</v>
      </c>
      <c r="E96" s="3">
        <f t="shared" si="21"/>
        <v>0</v>
      </c>
    </row>
    <row r="97" spans="1:6" ht="60" x14ac:dyDescent="0.25">
      <c r="A97" s="1"/>
      <c r="B97" s="30" t="s">
        <v>160</v>
      </c>
      <c r="C97" s="3">
        <v>111.2</v>
      </c>
      <c r="D97" s="3">
        <f t="shared" ref="D97:E97" si="22">SUM(D98:D122)</f>
        <v>0</v>
      </c>
      <c r="E97" s="3">
        <f t="shared" si="22"/>
        <v>0</v>
      </c>
    </row>
    <row r="98" spans="1:6" ht="40.5" customHeight="1" x14ac:dyDescent="0.25">
      <c r="A98" s="1"/>
      <c r="B98" s="30" t="s">
        <v>159</v>
      </c>
      <c r="C98" s="3">
        <v>24.1</v>
      </c>
      <c r="D98" s="3">
        <f>SUM(D99:D123)</f>
        <v>0</v>
      </c>
      <c r="E98" s="3">
        <f>SUM(E99:E123)</f>
        <v>0</v>
      </c>
    </row>
    <row r="99" spans="1:6" ht="45" x14ac:dyDescent="0.25">
      <c r="A99" s="1"/>
      <c r="B99" s="30" t="s">
        <v>161</v>
      </c>
      <c r="C99" s="3">
        <v>264</v>
      </c>
      <c r="D99" s="3">
        <f>SUM(D105:D124)</f>
        <v>0</v>
      </c>
      <c r="E99" s="3">
        <f>SUM(E105:E124)</f>
        <v>0</v>
      </c>
    </row>
    <row r="100" spans="1:6" ht="29.25" customHeight="1" x14ac:dyDescent="0.25">
      <c r="A100" s="1"/>
      <c r="B100" s="30" t="s">
        <v>140</v>
      </c>
      <c r="C100" s="3">
        <v>640.4</v>
      </c>
      <c r="D100" s="3">
        <f t="shared" ref="D100:E100" si="23">SUM(D108:D127)</f>
        <v>0</v>
      </c>
      <c r="E100" s="3">
        <f t="shared" si="23"/>
        <v>0</v>
      </c>
    </row>
    <row r="101" spans="1:6" ht="30" x14ac:dyDescent="0.25">
      <c r="A101" s="1"/>
      <c r="B101" s="30" t="s">
        <v>141</v>
      </c>
      <c r="C101" s="3">
        <v>160.5</v>
      </c>
      <c r="D101" s="3">
        <f t="shared" ref="D101:E101" si="24">SUM(D109:D128)</f>
        <v>0</v>
      </c>
      <c r="E101" s="3">
        <f t="shared" si="24"/>
        <v>0</v>
      </c>
    </row>
    <row r="102" spans="1:6" ht="30" x14ac:dyDescent="0.25">
      <c r="A102" s="1"/>
      <c r="B102" s="30" t="s">
        <v>142</v>
      </c>
      <c r="C102" s="3">
        <v>1632.6</v>
      </c>
      <c r="D102" s="3">
        <f t="shared" ref="D102:E102" si="25">SUM(D110:D129)</f>
        <v>0</v>
      </c>
      <c r="E102" s="3">
        <f t="shared" si="25"/>
        <v>0</v>
      </c>
    </row>
    <row r="103" spans="1:6" ht="29.25" customHeight="1" x14ac:dyDescent="0.25">
      <c r="A103" s="1"/>
      <c r="B103" s="30" t="s">
        <v>143</v>
      </c>
      <c r="C103" s="3">
        <v>80.400000000000006</v>
      </c>
      <c r="D103" s="3">
        <f t="shared" ref="D103:E103" si="26">SUM(D111:D130)</f>
        <v>0</v>
      </c>
      <c r="E103" s="3">
        <f t="shared" si="26"/>
        <v>0</v>
      </c>
    </row>
    <row r="104" spans="1:6" ht="18.75" x14ac:dyDescent="0.3">
      <c r="A104" s="31"/>
      <c r="B104" s="32"/>
      <c r="C104" s="32"/>
      <c r="D104" s="32"/>
      <c r="E104" s="32"/>
      <c r="F104" s="36" t="s">
        <v>139</v>
      </c>
    </row>
    <row r="105" spans="1:6" ht="22.5" customHeight="1" x14ac:dyDescent="0.25">
      <c r="A105" s="25"/>
      <c r="B105" s="26"/>
      <c r="C105" s="19"/>
      <c r="D105" s="19"/>
      <c r="E105" s="19"/>
    </row>
    <row r="106" spans="1:6" ht="22.5" customHeight="1" x14ac:dyDescent="0.25">
      <c r="A106" s="25"/>
      <c r="B106" s="26"/>
      <c r="C106" s="19"/>
      <c r="D106" s="19"/>
      <c r="E106" s="19"/>
    </row>
    <row r="107" spans="1:6" x14ac:dyDescent="0.25">
      <c r="A107" s="27"/>
      <c r="B107" s="28"/>
      <c r="C107" s="18"/>
      <c r="D107" s="18"/>
      <c r="E107" s="18"/>
    </row>
    <row r="108" spans="1:6" x14ac:dyDescent="0.25">
      <c r="A108" s="27"/>
      <c r="B108" s="28"/>
      <c r="C108" s="18"/>
      <c r="D108" s="18"/>
      <c r="E108" s="18"/>
    </row>
    <row r="109" spans="1:6" x14ac:dyDescent="0.25">
      <c r="A109" s="27"/>
      <c r="B109" s="28"/>
      <c r="C109" s="18"/>
      <c r="D109" s="18"/>
      <c r="E109" s="18"/>
    </row>
    <row r="110" spans="1:6" x14ac:dyDescent="0.25">
      <c r="A110" s="27"/>
      <c r="B110" s="28"/>
      <c r="C110" s="18"/>
      <c r="D110" s="18"/>
      <c r="E110" s="18"/>
    </row>
    <row r="111" spans="1:6" x14ac:dyDescent="0.25">
      <c r="A111" s="27"/>
      <c r="B111" s="28"/>
      <c r="C111" s="18"/>
      <c r="D111" s="18"/>
      <c r="E111" s="18"/>
    </row>
    <row r="112" spans="1:6" x14ac:dyDescent="0.25">
      <c r="A112" s="27"/>
      <c r="B112" s="28"/>
      <c r="C112" s="18"/>
      <c r="D112" s="18"/>
      <c r="E112" s="18"/>
    </row>
    <row r="113" spans="1:5" x14ac:dyDescent="0.25">
      <c r="A113" s="27"/>
      <c r="B113" s="28"/>
      <c r="C113" s="18"/>
      <c r="D113" s="18"/>
      <c r="E113" s="18"/>
    </row>
    <row r="114" spans="1:5" x14ac:dyDescent="0.25">
      <c r="A114" s="27"/>
      <c r="B114" s="28"/>
      <c r="C114" s="18"/>
      <c r="D114" s="18"/>
      <c r="E114" s="18"/>
    </row>
    <row r="115" spans="1:5" x14ac:dyDescent="0.25">
      <c r="A115" s="27"/>
      <c r="B115" s="28"/>
      <c r="C115" s="18"/>
      <c r="D115" s="18"/>
      <c r="E115" s="18"/>
    </row>
    <row r="116" spans="1:5" x14ac:dyDescent="0.25">
      <c r="A116" s="27"/>
      <c r="B116" s="28"/>
      <c r="C116" s="18"/>
      <c r="D116" s="18"/>
      <c r="E116" s="18"/>
    </row>
    <row r="117" spans="1:5" x14ac:dyDescent="0.25">
      <c r="A117" s="27"/>
      <c r="B117" s="28"/>
      <c r="C117" s="18"/>
      <c r="D117" s="18"/>
      <c r="E117" s="18"/>
    </row>
  </sheetData>
  <mergeCells count="11">
    <mergeCell ref="B1:E1"/>
    <mergeCell ref="B2:E2"/>
    <mergeCell ref="B3:E3"/>
    <mergeCell ref="A13:A14"/>
    <mergeCell ref="A10:E10"/>
    <mergeCell ref="A11:E11"/>
    <mergeCell ref="C13:E13"/>
    <mergeCell ref="B13:B14"/>
    <mergeCell ref="B5:E5"/>
    <mergeCell ref="B6:E6"/>
    <mergeCell ref="B7:E7"/>
  </mergeCells>
  <pageMargins left="0.70866141732283472" right="0.51181102362204722" top="0.55118110236220474" bottom="0.35433070866141736" header="0" footer="0"/>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2025-12-23T04:47:39Z</dcterms:modified>
</cp:coreProperties>
</file>